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 hidePivotFieldList="0"/>
  <workbookProtection lockStructure="0" lockWindows="0" workbookPassword="0000"/>
  <bookViews>
    <workbookView xWindow="360" yWindow="15" windowWidth="20955" windowHeight="9720" activeTab="0"/>
  </bookViews>
  <sheets>
    <sheet name="Лист1" sheetId="1" state="visible" r:id="rId1"/>
  </sheets>
  <calcPr/>
</workbook>
</file>

<file path=xl/sharedStrings.xml><?xml version="1.0" encoding="utf-8"?>
<sst xmlns="http://schemas.openxmlformats.org/spreadsheetml/2006/main" count="107" uniqueCount="107">
  <si>
    <t xml:space="preserve">Сведения об исполнении бюджета муниципального округа Серебряные Пруды в части распределения ассигнований по разделам и подразделам классификации расходов в сравнении с запланированными значениями, утвержденными решением о бюджете и с плановыми значениями согласно отчета об исполнении бюджета по состоянию на 01.07.2025 года (тыс.руб.) </t>
  </si>
  <si>
    <t>Код</t>
  </si>
  <si>
    <t xml:space="preserve">Наименование разделов, подразделов</t>
  </si>
  <si>
    <t xml:space="preserve">Запланированные значения</t>
  </si>
  <si>
    <t xml:space="preserve">Фактически исполнено по состоянию на 01.07.2025, тыс. руб.</t>
  </si>
  <si>
    <t xml:space="preserve">Отклонение фактически исполненных расходов</t>
  </si>
  <si>
    <t xml:space="preserve">утверждено по решению Совета депутатов городского  округа (в редакции от 17.03.2025 №312/44)</t>
  </si>
  <si>
    <t xml:space="preserve">по отчету об исполнении бюджета (по состоянию на 01.07.2025 г.)</t>
  </si>
  <si>
    <t xml:space="preserve"> от утвержденных бюджетных назначений по решению Совета депутатов городского округа (в редакции от 17.03.2025 №312/44)</t>
  </si>
  <si>
    <t xml:space="preserve">от плановых значений по отчету об исполнении бюджета(по состоянию на 01.07.2024 г.)</t>
  </si>
  <si>
    <t xml:space="preserve">РАСХОДЫ БЮДЖЕТА - ВСЕГО</t>
  </si>
  <si>
    <t xml:space="preserve">000 0100 0000000000 000</t>
  </si>
  <si>
    <t xml:space="preserve">ОБЩЕГОСУДАРСТВЕННЫЕ ВОПРОСЫ</t>
  </si>
  <si>
    <t xml:space="preserve">000 0102 0000000000 000</t>
  </si>
  <si>
    <t xml:space="preserve">Функционирование высшего должностного лица муниципального образования</t>
  </si>
  <si>
    <t xml:space="preserve">000 0104 0000000000 000</t>
  </si>
  <si>
    <t xml:space="preserve">Функционирование Правительства Российской Федерации, высших исполнительных орган</t>
  </si>
  <si>
    <t xml:space="preserve">000 0106 0000000000 000</t>
  </si>
  <si>
    <t xml:space="preserve">Обеспечение деятельности финансовых, налоговых и таможенных органов и органов финансово-бюджетного надзора</t>
  </si>
  <si>
    <t xml:space="preserve">000 0111 0000000000 000</t>
  </si>
  <si>
    <t xml:space="preserve">Резервные фонды</t>
  </si>
  <si>
    <t xml:space="preserve">000 0113 0000000000 000</t>
  </si>
  <si>
    <t xml:space="preserve">Другие общегосударственные вопросы</t>
  </si>
  <si>
    <t xml:space="preserve">000 0200 0000000000 000</t>
  </si>
  <si>
    <t xml:space="preserve">НАЦИОНАЛЬНАЯ ОБОРОНА</t>
  </si>
  <si>
    <t xml:space="preserve">000 0203 0000000000 000</t>
  </si>
  <si>
    <t xml:space="preserve">Мобилизационная и вневойсковая подготовка</t>
  </si>
  <si>
    <t xml:space="preserve">000 0204 0000000000 000</t>
  </si>
  <si>
    <t xml:space="preserve">Мобилизационная подготовка экономики</t>
  </si>
  <si>
    <t xml:space="preserve">000 0300 0000000000 000</t>
  </si>
  <si>
    <t xml:space="preserve">НАЦИОНАЛЬНАЯ БЕЗОПАСНОСТЬ И ПРАВООХРАНИТЕЛЬНАЯ ДЕЯТЕЛЬНОСТЬ</t>
  </si>
  <si>
    <t xml:space="preserve">000 0309 0000000000 000</t>
  </si>
  <si>
    <t xml:space="preserve">Защита населения и территории от последствий чрезвычайных ситуаций природного и техногенного характера, гражданская оборона</t>
  </si>
  <si>
    <t xml:space="preserve">000 0310 0000000000 000</t>
  </si>
  <si>
    <t xml:space="preserve">Защита населения и территории от чрезвычайных ситуаций природного и техногенного характера, пожарная безопасность</t>
  </si>
  <si>
    <t xml:space="preserve">000 0314 0000000000 000</t>
  </si>
  <si>
    <t xml:space="preserve">Другие вопросы в области национальной безопасности и правоохранительной деятельности</t>
  </si>
  <si>
    <t xml:space="preserve">000 0400 0000000000 000</t>
  </si>
  <si>
    <t xml:space="preserve">НАЦИОНАЛЬНАЯ ЭКОНОМИКА</t>
  </si>
  <si>
    <t xml:space="preserve">000 0405 0000000000 000</t>
  </si>
  <si>
    <t xml:space="preserve">Сельское хозяйство и рыболовство</t>
  </si>
  <si>
    <t xml:space="preserve">000 0406 0000000000 000</t>
  </si>
  <si>
    <t xml:space="preserve">Водное хозяйство</t>
  </si>
  <si>
    <t xml:space="preserve">000 0407 0000000000 000</t>
  </si>
  <si>
    <t xml:space="preserve">Лесное хозяйство</t>
  </si>
  <si>
    <t xml:space="preserve">000 0408 0000000000 000</t>
  </si>
  <si>
    <t>Транспорт</t>
  </si>
  <si>
    <t xml:space="preserve">000 0409 0000000000 000</t>
  </si>
  <si>
    <t xml:space="preserve">Дорожное хозяйство</t>
  </si>
  <si>
    <t xml:space="preserve">000 0410 0000000000 000</t>
  </si>
  <si>
    <t xml:space="preserve">Связь и информатика</t>
  </si>
  <si>
    <t xml:space="preserve">000 0412 0000000000 000</t>
  </si>
  <si>
    <t xml:space="preserve">Другие вопросы в области национальной экономики</t>
  </si>
  <si>
    <t xml:space="preserve">000 0500 0000000000 000</t>
  </si>
  <si>
    <t xml:space="preserve">ЖИЛИЩНО-КОММУНАЛЬНОЕ ХОЗЯЙСТВО</t>
  </si>
  <si>
    <t xml:space="preserve">000 0501 0000000000 000</t>
  </si>
  <si>
    <t xml:space="preserve">Жилищное хозяйство</t>
  </si>
  <si>
    <t xml:space="preserve">000 0502 0000000000 000</t>
  </si>
  <si>
    <t xml:space="preserve">Коммунальное хозяйство</t>
  </si>
  <si>
    <t xml:space="preserve">000 0503 0000000000 000</t>
  </si>
  <si>
    <t>Благоустройство</t>
  </si>
  <si>
    <t xml:space="preserve">000 0600 0000000000 000</t>
  </si>
  <si>
    <t xml:space="preserve">ОХРАНА ОКРУЖАЮЩЕЙ СРЕДЫ</t>
  </si>
  <si>
    <t xml:space="preserve">000 0602 0000000000 000</t>
  </si>
  <si>
    <t xml:space="preserve">Сбор, удаление отходов и очистка сточных вод</t>
  </si>
  <si>
    <t xml:space="preserve">000 0605 0000000000 000</t>
  </si>
  <si>
    <t xml:space="preserve">Другие вопросы в области охраны окружающей среды</t>
  </si>
  <si>
    <t xml:space="preserve">000 0700 0000000000 000</t>
  </si>
  <si>
    <t>ОБРАЗОВАНИЕ</t>
  </si>
  <si>
    <t xml:space="preserve">000 0701 0000000000 000</t>
  </si>
  <si>
    <t xml:space="preserve">Дошкольное образование</t>
  </si>
  <si>
    <t xml:space="preserve">000 0702 0000000000 000</t>
  </si>
  <si>
    <t xml:space="preserve">Общее образование</t>
  </si>
  <si>
    <t xml:space="preserve">000 0703 0000000000 000</t>
  </si>
  <si>
    <t xml:space="preserve">Дополнительное образование детей</t>
  </si>
  <si>
    <t xml:space="preserve">000 0707 0000000000 000</t>
  </si>
  <si>
    <t xml:space="preserve">Молодежная политика и оздоровление детей</t>
  </si>
  <si>
    <t xml:space="preserve">000 0709 0000000000 000</t>
  </si>
  <si>
    <t xml:space="preserve">Другие вопросы в области образования</t>
  </si>
  <si>
    <t xml:space="preserve">000 0800 0000000000 000</t>
  </si>
  <si>
    <t xml:space="preserve">КУЛЬТУРА, КИНЕМАТОГРАФИЯ</t>
  </si>
  <si>
    <t xml:space="preserve">000 0801 0000000000 000</t>
  </si>
  <si>
    <t>Культура</t>
  </si>
  <si>
    <t xml:space="preserve">000 1000 0000000000 000</t>
  </si>
  <si>
    <t xml:space="preserve">СОЦИАЛЬНАЯ ПОЛИТИКА</t>
  </si>
  <si>
    <t xml:space="preserve">000 1001 0000000000 000</t>
  </si>
  <si>
    <t xml:space="preserve">Пенсионное обеспечение</t>
  </si>
  <si>
    <t xml:space="preserve">000 1003 0000000000 000</t>
  </si>
  <si>
    <t xml:space="preserve">Социальное обеспечение населения</t>
  </si>
  <si>
    <t xml:space="preserve">000 1004 0000000000 000</t>
  </si>
  <si>
    <t xml:space="preserve">Охрана семьи и детства</t>
  </si>
  <si>
    <t xml:space="preserve">000 1100 0000000000 000</t>
  </si>
  <si>
    <t xml:space="preserve">ФИЗИЧЕСКАЯ КУЛЬТУРА И СПОРТ</t>
  </si>
  <si>
    <t xml:space="preserve">000 1101 0000000000 000</t>
  </si>
  <si>
    <t xml:space="preserve">Физическая культура</t>
  </si>
  <si>
    <t xml:space="preserve">000 1102 0000000000 000</t>
  </si>
  <si>
    <t xml:space="preserve">Массовый спорт</t>
  </si>
  <si>
    <t xml:space="preserve">000 1103 0000000000 000</t>
  </si>
  <si>
    <t xml:space="preserve">Спорт высших достижений</t>
  </si>
  <si>
    <t xml:space="preserve">000 1200 0000000000 000</t>
  </si>
  <si>
    <t xml:space="preserve">СРЕДСТВА МАССОВОЙ ИНФОРМАЦИИ</t>
  </si>
  <si>
    <t xml:space="preserve">000 1204 0000000000 000</t>
  </si>
  <si>
    <t xml:space="preserve">Другие вопросы в области средств массовой информации</t>
  </si>
  <si>
    <t xml:space="preserve">000 1300 0000000000 000</t>
  </si>
  <si>
    <t xml:space="preserve">ОБСЛУЖИВАНИЕ ГОСУДАРСТВЕННОГО(МУНИЦИПАЛЬНОГО) ДОЛГА</t>
  </si>
  <si>
    <t xml:space="preserve">000 1301 0000000000 000</t>
  </si>
  <si>
    <t xml:space="preserve">Обслуживание муниципального долга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</si>
</sst>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4">
    <numFmt numFmtId="160" formatCode="_-* #,##0.00\ &quot;₽&quot;_-;\-* #,##0.00\ &quot;₽&quot;_-;_-* &quot;-&quot;??\ &quot;₽&quot;_-;_-@_-"/>
    <numFmt numFmtId="161" formatCode="_-* #,##0\ &quot;₽&quot;_-;\-* #,##0\ &quot;₽&quot;_-;_-* &quot;-&quot;\ &quot;₽&quot;_-;_-@_-"/>
    <numFmt numFmtId="162" formatCode="_-* #,##0.00\ _₽_-;\-* #,##0.00\ _₽_-;_-* &quot;-&quot;??\ _₽_-;_-@_-"/>
    <numFmt numFmtId="163" formatCode="_-* #,##0\ _₽_-;\-* #,##0\ _₽_-;_-* &quot;-&quot;\ _₽_-;_-@_-"/>
  </numFmts>
  <fonts count="28">
    <font>
      <name val="Arial Cyr"/>
      <color theme="1"/>
      <sz val="10.000000"/>
    </font>
    <font>
      <name val="Calibri"/>
      <sz val="11.000000"/>
    </font>
    <font>
      <name val="Calibri"/>
      <color indexed="65"/>
      <sz val="11.000000"/>
    </font>
    <font>
      <name val="Calibri"/>
      <color indexed="62"/>
      <sz val="11.000000"/>
    </font>
    <font>
      <name val="Calibri"/>
      <b/>
      <color indexed="63"/>
      <sz val="11.000000"/>
    </font>
    <font>
      <name val="Calibri"/>
      <b/>
      <color indexed="52"/>
      <sz val="11.000000"/>
    </font>
    <font>
      <name val="Calibri"/>
      <b/>
      <color indexed="54"/>
      <sz val="15.000000"/>
    </font>
    <font>
      <name val="Calibri"/>
      <b/>
      <color indexed="54"/>
      <sz val="13.000000"/>
    </font>
    <font>
      <name val="Calibri"/>
      <b/>
      <color indexed="54"/>
      <sz val="11.000000"/>
    </font>
    <font>
      <name val="Calibri"/>
      <b/>
      <sz val="11.000000"/>
    </font>
    <font>
      <name val="Calibri"/>
      <b/>
      <color indexed="65"/>
      <sz val="11.000000"/>
    </font>
    <font>
      <name val="Calibri Light"/>
      <color indexed="54"/>
      <sz val="18.000000"/>
    </font>
    <font>
      <name val="Calibri"/>
      <color indexed="60"/>
      <sz val="11.000000"/>
    </font>
    <font>
      <name val="Calibri"/>
      <color indexed="20"/>
      <sz val="11.000000"/>
    </font>
    <font>
      <name val="Calibri"/>
      <i/>
      <color indexed="23"/>
      <sz val="11.000000"/>
    </font>
    <font>
      <name val="Calibri"/>
      <color indexed="52"/>
      <sz val="11.000000"/>
    </font>
    <font>
      <name val="Calibri"/>
      <color indexed="2"/>
      <sz val="11.000000"/>
    </font>
    <font>
      <name val="Calibri"/>
      <color indexed="17"/>
      <sz val="11.000000"/>
    </font>
    <font>
      <name val="Arial Cyr"/>
      <sz val="10.000000"/>
    </font>
    <font>
      <name val="Arial Cyr"/>
      <color indexed="2"/>
      <sz val="10.000000"/>
    </font>
    <font>
      <name val="Times New Roman"/>
      <b/>
      <sz val="12.000000"/>
    </font>
    <font>
      <name val="Times New Roman"/>
      <b/>
      <color indexed="2"/>
      <sz val="12.000000"/>
    </font>
    <font>
      <name val="Arial Cyr"/>
      <b/>
      <sz val="10.000000"/>
    </font>
    <font>
      <name val="Arial Cyr"/>
      <b/>
      <color indexed="2"/>
      <sz val="10.000000"/>
    </font>
    <font>
      <name val="Times New Roman"/>
      <sz val="12.000000"/>
    </font>
    <font>
      <name val="Times New Roman"/>
      <sz val="11.000000"/>
    </font>
    <font>
      <name val="Times New Roman"/>
      <b/>
      <sz val="10.000000"/>
    </font>
    <font>
      <name val="Times New Roman"/>
      <sz val="10.000000"/>
    </font>
  </fonts>
  <fills count="19">
    <fill>
      <patternFill patternType="none"/>
    </fill>
    <fill>
      <patternFill patternType="gray125"/>
    </fill>
    <fill>
      <patternFill patternType="solid">
        <fgColor indexed="27"/>
        <bgColor indexed="65"/>
      </patternFill>
    </fill>
    <fill>
      <patternFill patternType="solid">
        <fgColor indexed="47"/>
        <bgColor indexed="65"/>
      </patternFill>
    </fill>
    <fill>
      <patternFill patternType="solid">
        <fgColor indexed="65"/>
        <bgColor indexed="65"/>
      </patternFill>
    </fill>
    <fill>
      <patternFill patternType="solid">
        <fgColor indexed="26"/>
        <bgColor indexed="65"/>
      </patternFill>
    </fill>
    <fill>
      <patternFill patternType="solid">
        <fgColor indexed="31"/>
        <bgColor indexed="65"/>
      </patternFill>
    </fill>
    <fill>
      <patternFill patternType="solid">
        <fgColor indexed="42"/>
        <bgColor indexed="65"/>
      </patternFill>
    </fill>
    <fill>
      <patternFill patternType="solid">
        <fgColor indexed="44"/>
        <bgColor indexed="65"/>
      </patternFill>
    </fill>
    <fill>
      <patternFill patternType="solid">
        <fgColor indexed="22"/>
        <bgColor indexed="65"/>
      </patternFill>
    </fill>
    <fill>
      <patternFill patternType="solid">
        <fgColor indexed="43"/>
        <bgColor indexed="65"/>
      </patternFill>
    </fill>
    <fill>
      <patternFill patternType="solid">
        <fgColor indexed="49"/>
        <bgColor indexed="65"/>
      </patternFill>
    </fill>
    <fill>
      <patternFill patternType="solid">
        <fgColor indexed="57"/>
        <bgColor indexed="65"/>
      </patternFill>
    </fill>
    <fill>
      <patternFill patternType="solid">
        <fgColor indexed="53"/>
        <bgColor indexed="65"/>
      </patternFill>
    </fill>
    <fill>
      <patternFill patternType="solid">
        <fgColor indexed="55"/>
        <bgColor indexed="65"/>
      </patternFill>
    </fill>
    <fill>
      <patternFill patternType="solid">
        <fgColor indexed="51"/>
        <bgColor indexed="65"/>
      </patternFill>
    </fill>
    <fill>
      <patternFill patternType="solid">
        <fgColor indexed="62"/>
        <bgColor indexed="65"/>
      </patternFill>
    </fill>
    <fill>
      <patternFill patternType="solid">
        <fgColor indexed="45"/>
        <bgColor indexed="65"/>
      </patternFill>
    </fill>
    <fill>
      <patternFill patternType="solid">
        <fgColor indexed="43"/>
        <bgColor indexed="43"/>
      </patternFill>
    </fill>
  </fills>
  <borders count="1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7">
    <xf fontId="0" fillId="0" borderId="0" numFmtId="0" applyNumberFormat="1" applyFont="1" applyFill="1" applyBorder="1"/>
    <xf fontId="1" fillId="2" borderId="0" numFmtId="0" applyNumberFormat="1" applyFont="1" applyFill="1" applyBorder="1"/>
    <xf fontId="1" fillId="3" borderId="0" numFmtId="0" applyNumberFormat="1" applyFont="1" applyFill="1" applyBorder="1"/>
    <xf fontId="1" fillId="4" borderId="0" numFmtId="0" applyNumberFormat="1" applyFont="1" applyFill="1" applyBorder="1"/>
    <xf fontId="1" fillId="5" borderId="0" numFmtId="0" applyNumberFormat="1" applyFont="1" applyFill="1" applyBorder="1"/>
    <xf fontId="1" fillId="6" borderId="0" numFmtId="0" applyNumberFormat="1" applyFont="1" applyFill="1" applyBorder="1"/>
    <xf fontId="1" fillId="7" borderId="0" numFmtId="0" applyNumberFormat="1" applyFont="1" applyFill="1" applyBorder="1"/>
    <xf fontId="1" fillId="8" borderId="0" numFmtId="0" applyNumberFormat="1" applyFont="1" applyFill="1" applyBorder="1"/>
    <xf fontId="1" fillId="3" borderId="0" numFmtId="0" applyNumberFormat="1" applyFont="1" applyFill="1" applyBorder="1"/>
    <xf fontId="1" fillId="9" borderId="0" numFmtId="0" applyNumberFormat="1" applyFont="1" applyFill="1" applyBorder="1"/>
    <xf fontId="1" fillId="10" borderId="0" numFmtId="0" applyNumberFormat="1" applyFont="1" applyFill="1" applyBorder="1"/>
    <xf fontId="1" fillId="8" borderId="0" numFmtId="0" applyNumberFormat="1" applyFont="1" applyFill="1" applyBorder="1"/>
    <xf fontId="1" fillId="10" borderId="0" numFmtId="0" applyNumberFormat="1" applyFont="1" applyFill="1" applyBorder="1"/>
    <xf fontId="2" fillId="8" borderId="0" numFmtId="0" applyNumberFormat="1" applyFont="1" applyFill="1" applyBorder="1"/>
    <xf fontId="2" fillId="3" borderId="0" numFmtId="0" applyNumberFormat="1" applyFont="1" applyFill="1" applyBorder="1"/>
    <xf fontId="2" fillId="9" borderId="0" numFmtId="0" applyNumberFormat="1" applyFont="1" applyFill="1" applyBorder="1"/>
    <xf fontId="2" fillId="10" borderId="0" numFmtId="0" applyNumberFormat="1" applyFont="1" applyFill="1" applyBorder="1"/>
    <xf fontId="2" fillId="11" borderId="0" numFmtId="0" applyNumberFormat="1" applyFont="1" applyFill="1" applyBorder="1"/>
    <xf fontId="2" fillId="12" borderId="0" numFmtId="0" applyNumberFormat="1" applyFont="1" applyFill="1" applyBorder="1"/>
    <xf fontId="2" fillId="11" borderId="0" numFmtId="0" applyNumberFormat="1" applyFont="1" applyFill="1" applyBorder="1"/>
    <xf fontId="2" fillId="13" borderId="0" numFmtId="0" applyNumberFormat="1" applyFont="1" applyFill="1" applyBorder="1"/>
    <xf fontId="2" fillId="14" borderId="0" numFmtId="0" applyNumberFormat="1" applyFont="1" applyFill="1" applyBorder="1"/>
    <xf fontId="2" fillId="15" borderId="0" numFmtId="0" applyNumberFormat="1" applyFont="1" applyFill="1" applyBorder="1"/>
    <xf fontId="2" fillId="16" borderId="0" numFmtId="0" applyNumberFormat="1" applyFont="1" applyFill="1" applyBorder="1"/>
    <xf fontId="2" fillId="12" borderId="0" numFmtId="0" applyNumberFormat="1" applyFont="1" applyFill="1" applyBorder="1"/>
    <xf fontId="3" fillId="3" borderId="1" numFmtId="0" applyNumberFormat="1" applyFont="1" applyFill="1" applyBorder="1"/>
    <xf fontId="4" fillId="9" borderId="2" numFmtId="0" applyNumberFormat="1" applyFont="1" applyFill="1" applyBorder="1"/>
    <xf fontId="5" fillId="9" borderId="1" numFmtId="0" applyNumberFormat="1" applyFont="1" applyFill="1" applyBorder="1"/>
    <xf fontId="0" fillId="0" borderId="0" numFmtId="160" applyNumberFormat="1" applyFont="1" applyFill="1" applyBorder="1"/>
    <xf fontId="0" fillId="0" borderId="0" numFmtId="161" applyNumberFormat="1" applyFont="1" applyFill="1" applyBorder="1"/>
    <xf fontId="6" fillId="0" borderId="3" numFmtId="0" applyNumberFormat="1" applyFont="1" applyFill="1" applyBorder="1"/>
    <xf fontId="7" fillId="0" borderId="4" numFmtId="0" applyNumberFormat="1" applyFont="1" applyFill="1" applyBorder="1"/>
    <xf fontId="8" fillId="0" borderId="5" numFmtId="0" applyNumberFormat="1" applyFont="1" applyFill="1" applyBorder="1"/>
    <xf fontId="8" fillId="0" borderId="0" numFmtId="0" applyNumberFormat="1" applyFont="1" applyFill="1" applyBorder="1"/>
    <xf fontId="9" fillId="0" borderId="6" numFmtId="0" applyNumberFormat="1" applyFont="1" applyFill="1" applyBorder="1"/>
    <xf fontId="10" fillId="14" borderId="7" numFmtId="0" applyNumberFormat="1" applyFont="1" applyFill="1" applyBorder="1"/>
    <xf fontId="11" fillId="0" borderId="0" numFmtId="0" applyNumberFormat="1" applyFont="1" applyFill="1" applyBorder="1"/>
    <xf fontId="12" fillId="10" borderId="0" numFmtId="0" applyNumberFormat="1" applyFont="1" applyFill="1" applyBorder="1"/>
    <xf fontId="13" fillId="17" borderId="0" numFmtId="0" applyNumberFormat="1" applyFont="1" applyFill="1" applyBorder="1"/>
    <xf fontId="14" fillId="0" borderId="0" numFmtId="0" applyNumberFormat="1" applyFont="1" applyFill="1" applyBorder="1"/>
    <xf fontId="0" fillId="5" borderId="8" numFmtId="0" applyNumberFormat="1" applyFont="1" applyFill="1" applyBorder="1"/>
    <xf fontId="0" fillId="0" borderId="0" numFmtId="9" applyNumberFormat="1" applyFont="1" applyFill="1" applyBorder="1"/>
    <xf fontId="15" fillId="0" borderId="9" numFmtId="0" applyNumberFormat="1" applyFont="1" applyFill="1" applyBorder="1"/>
    <xf fontId="16" fillId="0" borderId="0" numFmtId="0" applyNumberFormat="1" applyFont="1" applyFill="1" applyBorder="1"/>
    <xf fontId="0" fillId="0" borderId="0" numFmtId="162" applyNumberFormat="1" applyFont="1" applyFill="1" applyBorder="1"/>
    <xf fontId="0" fillId="0" borderId="0" numFmtId="163" applyNumberFormat="1" applyFont="1" applyFill="1" applyBorder="1"/>
    <xf fontId="17" fillId="7" borderId="0" numFmtId="0" applyNumberFormat="1" applyFont="1" applyFill="1" applyBorder="1"/>
  </cellStyleXfs>
  <cellXfs count="32">
    <xf fontId="0" fillId="0" borderId="0" numFmtId="0" xfId="0"/>
    <xf fontId="0" fillId="0" borderId="0" numFmtId="0" xfId="0"/>
    <xf fontId="18" fillId="0" borderId="0" numFmtId="0" xfId="0" applyFont="1"/>
    <xf fontId="19" fillId="0" borderId="0" numFmtId="0" xfId="0" applyFont="1"/>
    <xf fontId="20" fillId="0" borderId="0" numFmtId="0" xfId="0" applyFont="1" applyAlignment="1">
      <alignment horizontal="center" wrapText="1"/>
    </xf>
    <xf fontId="21" fillId="0" borderId="0" numFmtId="0" xfId="0" applyFont="1" applyAlignment="1">
      <alignment horizontal="center" wrapText="1"/>
    </xf>
    <xf fontId="22" fillId="0" borderId="0" numFmtId="0" xfId="0" applyFont="1" applyAlignment="1">
      <alignment horizontal="center" wrapText="1"/>
    </xf>
    <xf fontId="23" fillId="0" borderId="0" numFmtId="0" xfId="0" applyFont="1" applyAlignment="1">
      <alignment horizontal="center" wrapText="1"/>
    </xf>
    <xf fontId="20" fillId="0" borderId="10" numFmtId="0" xfId="0" applyFont="1" applyBorder="1" applyAlignment="1">
      <alignment horizontal="center" vertical="center"/>
    </xf>
    <xf fontId="20" fillId="0" borderId="10" numFmtId="0" xfId="0" applyFont="1" applyBorder="1" applyAlignment="1">
      <alignment horizontal="center" vertical="center" wrapText="1"/>
    </xf>
    <xf fontId="24" fillId="0" borderId="11" numFmtId="0" xfId="0" applyFont="1" applyBorder="1" applyAlignment="1">
      <alignment horizontal="center" vertical="center" wrapText="1"/>
    </xf>
    <xf fontId="24" fillId="0" borderId="12" numFmtId="0" xfId="0" applyFont="1" applyBorder="1" applyAlignment="1">
      <alignment horizontal="center" vertical="center" wrapText="1"/>
    </xf>
    <xf fontId="24" fillId="0" borderId="10" numFmtId="0" xfId="0" applyFont="1" applyBorder="1" applyAlignment="1">
      <alignment horizontal="center" vertical="center" wrapText="1"/>
    </xf>
    <xf fontId="24" fillId="18" borderId="11" numFmtId="0" xfId="0" applyFont="1" applyFill="1" applyBorder="1" applyAlignment="1">
      <alignment horizontal="center" vertical="center" wrapText="1"/>
    </xf>
    <xf fontId="24" fillId="18" borderId="12" numFmtId="0" xfId="0" applyFont="1" applyFill="1" applyBorder="1" applyAlignment="1">
      <alignment horizontal="center" vertical="center" wrapText="1"/>
    </xf>
    <xf fontId="20" fillId="0" borderId="13" numFmtId="0" xfId="0" applyFont="1" applyBorder="1" applyAlignment="1">
      <alignment horizontal="center" vertical="center"/>
    </xf>
    <xf fontId="20" fillId="0" borderId="13" numFmtId="0" xfId="0" applyFont="1" applyBorder="1" applyAlignment="1">
      <alignment horizontal="center" vertical="center" wrapText="1"/>
    </xf>
    <xf fontId="25" fillId="0" borderId="14" numFmtId="0" xfId="0" applyFont="1" applyBorder="1" applyAlignment="1">
      <alignment horizontal="center" vertical="center" wrapText="1"/>
    </xf>
    <xf fontId="24" fillId="0" borderId="13" numFmtId="0" xfId="0" applyFont="1" applyBorder="1" applyAlignment="1">
      <alignment horizontal="center" vertical="center" wrapText="1"/>
    </xf>
    <xf fontId="25" fillId="18" borderId="14" numFmtId="0" xfId="0" applyFont="1" applyFill="1" applyBorder="1" applyAlignment="1">
      <alignment horizontal="center" vertical="center" wrapText="1"/>
    </xf>
    <xf fontId="26" fillId="18" borderId="14" numFmtId="0" xfId="0" applyFont="1" applyFill="1" applyBorder="1" applyAlignment="1">
      <alignment horizontal="center" vertical="center"/>
    </xf>
    <xf fontId="26" fillId="18" borderId="14" numFmtId="0" xfId="0" applyFont="1" applyFill="1" applyBorder="1" applyAlignment="1">
      <alignment horizontal="left" vertical="center" wrapText="1"/>
    </xf>
    <xf fontId="26" fillId="18" borderId="14" numFmtId="4" xfId="0" applyNumberFormat="1" applyFont="1" applyFill="1" applyBorder="1" applyAlignment="1">
      <alignment horizontal="center" vertical="center" wrapText="1"/>
    </xf>
    <xf fontId="26" fillId="18" borderId="14" numFmtId="0" xfId="0" applyFont="1" applyFill="1" applyBorder="1" applyAlignment="1">
      <alignment horizontal="left" vertical="center"/>
    </xf>
    <xf fontId="26" fillId="18" borderId="14" numFmtId="4" xfId="0" applyNumberFormat="1" applyFont="1" applyFill="1" applyBorder="1" applyAlignment="1">
      <alignment horizontal="center" vertical="center"/>
    </xf>
    <xf fontId="27" fillId="0" borderId="14" numFmtId="0" xfId="0" applyFont="1" applyBorder="1" applyAlignment="1">
      <alignment horizontal="center" vertical="center"/>
    </xf>
    <xf fontId="27" fillId="0" borderId="14" numFmtId="0" xfId="0" applyFont="1" applyBorder="1" applyAlignment="1">
      <alignment horizontal="left" vertical="center" wrapText="1"/>
    </xf>
    <xf fontId="27" fillId="0" borderId="14" numFmtId="4" xfId="0" applyNumberFormat="1" applyFont="1" applyBorder="1" applyAlignment="1">
      <alignment horizontal="center" vertical="center"/>
    </xf>
    <xf fontId="27" fillId="18" borderId="14" numFmtId="4" xfId="0" applyNumberFormat="1" applyFont="1" applyFill="1" applyBorder="1" applyAlignment="1">
      <alignment horizontal="center" vertical="center"/>
    </xf>
    <xf fontId="27" fillId="18" borderId="14" numFmtId="4" xfId="0" applyNumberFormat="1" applyFont="1" applyFill="1" applyBorder="1" applyAlignment="1">
      <alignment horizontal="center" vertical="center" wrapText="1"/>
    </xf>
    <xf fontId="26" fillId="18" borderId="12" numFmtId="4" xfId="0" applyNumberFormat="1" applyFont="1" applyFill="1" applyBorder="1" applyAlignment="1">
      <alignment horizontal="center" vertical="center"/>
    </xf>
    <xf fontId="27" fillId="0" borderId="12" numFmtId="4" xfId="0" applyNumberFormat="1" applyFont="1" applyBorder="1" applyAlignment="1">
      <alignment horizontal="center" vertical="center"/>
    </xf>
  </cellXfs>
  <cellStyles count="47">
    <cellStyle name="20% — акцент1" xfId="1"/>
    <cellStyle name="20% — акцент2" xfId="2"/>
    <cellStyle name="20% — акцент3" xfId="3"/>
    <cellStyle name="20% — акцент4" xfId="4"/>
    <cellStyle name="20% — акцент5" xfId="5"/>
    <cellStyle name="20% — акцент6" xfId="6"/>
    <cellStyle name="40% — акцент1" xfId="7"/>
    <cellStyle name="40% — акцент2" xfId="8"/>
    <cellStyle name="40% — акцент3" xfId="9"/>
    <cellStyle name="40% — акцент4" xfId="10"/>
    <cellStyle name="40% — акцент5" xfId="11"/>
    <cellStyle name="40% — акцент6" xfId="12"/>
    <cellStyle name="60% — акцент1" xfId="13"/>
    <cellStyle name="60% — акцент2" xfId="14"/>
    <cellStyle name="60% — акцент3" xfId="15"/>
    <cellStyle name="60% — акцент4" xfId="16"/>
    <cellStyle name="60% — акцент5" xfId="17"/>
    <cellStyle name="60% — акцент6" xfId="18"/>
    <cellStyle name="Акцент1" xfId="19"/>
    <cellStyle name="Акцент2" xfId="20"/>
    <cellStyle name="Акцент3" xfId="21"/>
    <cellStyle name="Акцент4" xfId="22"/>
    <cellStyle name="Акцент5" xfId="23"/>
    <cellStyle name="Акцент6" xfId="24"/>
    <cellStyle name="Ввод " xfId="25"/>
    <cellStyle name="Вывод" xfId="26"/>
    <cellStyle name="Вычисление" xfId="27"/>
    <cellStyle name="Currency" xfId="28" builtinId="4"/>
    <cellStyle name="Currency[0]" xfId="29" builtinId="7"/>
    <cellStyle name="Заголовок 1" xfId="30"/>
    <cellStyle name="Заголовок 2" xfId="31"/>
    <cellStyle name="Заголовок 3" xfId="32"/>
    <cellStyle name="Заголовок 4" xfId="33"/>
    <cellStyle name="Итог" xfId="34"/>
    <cellStyle name="Контрольная ячейка" xfId="35"/>
    <cellStyle name="Название" xfId="36"/>
    <cellStyle name="Нейтральный" xfId="37"/>
    <cellStyle name="Normal" xfId="0" builtinId="0"/>
    <cellStyle name="Плохой" xfId="38"/>
    <cellStyle name="Пояснение" xfId="39"/>
    <cellStyle name="Примечание" xfId="40"/>
    <cellStyle name="Percent" xfId="41" builtinId="5"/>
    <cellStyle name="Связанная ячейка" xfId="42"/>
    <cellStyle name="Текст предупреждения" xfId="43"/>
    <cellStyle name="Comma" xfId="44" builtinId="3"/>
    <cellStyle name="Comma [0]" xfId="45" builtinId="6"/>
    <cellStyle name="Хороший" xfId="4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4" Type="http://schemas.openxmlformats.org/officeDocument/2006/relationships/styles" Target="styles.xml"/><Relationship  Id="rId3" Type="http://schemas.openxmlformats.org/officeDocument/2006/relationships/sharedStrings" Target="sharedStrings.xml"/><Relationship  Id="rId2" Type="http://schemas.openxmlformats.org/officeDocument/2006/relationships/theme" Target="theme/theme1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0"/>
  </sheetPr>
  <sheetViews>
    <sheetView topLeftCell="B30" zoomScale="100" workbookViewId="0">
      <selection activeCell="L10" activeCellId="0" sqref="L10"/>
    </sheetView>
  </sheetViews>
  <sheetFormatPr baseColWidth="8" defaultRowHeight="12.75" customHeight="1"/>
  <cols>
    <col customWidth="1" min="1" max="1" style="1" width="9.1406200000000002"/>
    <col customWidth="1" min="2" max="2" style="1" width="24.140599999999999"/>
    <col customWidth="1" min="3" max="3" style="1" width="47"/>
    <col customWidth="1" min="4" max="4" style="1" width="16.855499999999999"/>
    <col customWidth="1" min="5" max="5" style="2" width="16.855499999999999"/>
    <col customWidth="1" min="6" max="6" style="3" width="15.425800000000001"/>
    <col customWidth="1" min="7" max="7" style="1" width="16.855499999999999"/>
    <col customWidth="1" min="8" max="8" style="1" width="16"/>
    <col customWidth="1" min="9" max="257" style="1" width="9.1406200000000002"/>
  </cols>
  <sheetData>
    <row r="2" ht="51.75" customHeight="1">
      <c r="B2" s="4" t="s">
        <v>0</v>
      </c>
      <c r="C2" s="4"/>
      <c r="D2" s="4"/>
      <c r="E2" s="4"/>
      <c r="F2" s="5"/>
      <c r="G2" s="4"/>
      <c r="H2" s="4"/>
    </row>
    <row r="3" ht="12.75">
      <c r="C3" s="6"/>
      <c r="D3" s="6"/>
      <c r="E3" s="6"/>
      <c r="F3" s="7"/>
      <c r="G3" s="6"/>
      <c r="H3" s="6"/>
    </row>
    <row r="4" ht="12.75">
      <c r="C4" s="6"/>
      <c r="D4" s="6"/>
      <c r="E4" s="6"/>
      <c r="F4" s="7"/>
      <c r="G4" s="6"/>
      <c r="H4" s="6"/>
    </row>
    <row r="5" ht="30" customHeight="1">
      <c r="B5" s="8" t="s">
        <v>1</v>
      </c>
      <c r="C5" s="9" t="s">
        <v>2</v>
      </c>
      <c r="D5" s="10" t="s">
        <v>3</v>
      </c>
      <c r="E5" s="11"/>
      <c r="F5" s="12" t="s">
        <v>4</v>
      </c>
      <c r="G5" s="13" t="s">
        <v>5</v>
      </c>
      <c r="H5" s="14"/>
    </row>
    <row r="6" ht="154.5" customHeight="1">
      <c r="B6" s="15"/>
      <c r="C6" s="16"/>
      <c r="D6" s="17" t="s">
        <v>6</v>
      </c>
      <c r="E6" s="17" t="s">
        <v>7</v>
      </c>
      <c r="F6" s="18"/>
      <c r="G6" s="19" t="s">
        <v>8</v>
      </c>
      <c r="H6" s="19" t="s">
        <v>9</v>
      </c>
    </row>
    <row r="7" ht="12.75">
      <c r="B7" s="20"/>
      <c r="C7" s="21" t="s">
        <v>10</v>
      </c>
      <c r="D7" s="22">
        <f>D8+D14+D17+D21+D29+D33+D36+D42+D44+D48+D52+D54</f>
        <v>3371965.6351199993</v>
      </c>
      <c r="E7" s="22">
        <f>E8+E14+E17+E21+E29+E33+E36+E42+E44+E48+E52+E54</f>
        <v>3474767.5819999999</v>
      </c>
      <c r="F7" s="22">
        <f>F8+F14+F17+F21+F29+F33+F36+F42+F44+F48+F52+F54</f>
        <v>1217778.7849999999</v>
      </c>
      <c r="G7" s="22">
        <f t="shared" ref="G7:G55" si="0">D7-F7</f>
        <v>2154186.8501199996</v>
      </c>
      <c r="H7" s="22">
        <f t="shared" ref="H7:H55" si="1">E7-F7</f>
        <v>2256988.7970000003</v>
      </c>
    </row>
    <row r="8" ht="12.75">
      <c r="B8" s="20" t="s">
        <v>11</v>
      </c>
      <c r="C8" s="23" t="s">
        <v>12</v>
      </c>
      <c r="D8" s="24">
        <f>D9+D10+D11+D12+D13</f>
        <v>400912.70095999999</v>
      </c>
      <c r="E8" s="24">
        <f>E9+E10+E11+E12+E13</f>
        <v>400604.95999999996</v>
      </c>
      <c r="F8" s="24">
        <f>F9+F10+F11+F12+F13</f>
        <v>167391.38500000001</v>
      </c>
      <c r="G8" s="24">
        <f t="shared" si="0"/>
        <v>233521.31595999998</v>
      </c>
      <c r="H8" s="22">
        <f t="shared" si="1"/>
        <v>233213.57499999995</v>
      </c>
    </row>
    <row r="9" ht="24">
      <c r="B9" s="25" t="s">
        <v>13</v>
      </c>
      <c r="C9" s="26" t="s">
        <v>14</v>
      </c>
      <c r="D9" s="27">
        <v>6664</v>
      </c>
      <c r="E9" s="27">
        <v>6664</v>
      </c>
      <c r="F9" s="27">
        <v>3008.7750000000001</v>
      </c>
      <c r="G9" s="28">
        <f t="shared" si="0"/>
        <v>3655.2249999999999</v>
      </c>
      <c r="H9" s="29">
        <f t="shared" si="1"/>
        <v>3655.2249999999999</v>
      </c>
    </row>
    <row r="10" ht="24">
      <c r="B10" s="25" t="s">
        <v>15</v>
      </c>
      <c r="C10" s="26" t="s">
        <v>16</v>
      </c>
      <c r="D10" s="27">
        <v>148062.80095999999</v>
      </c>
      <c r="E10" s="27">
        <v>147662.79999999999</v>
      </c>
      <c r="F10" s="27">
        <v>73684.399999999994</v>
      </c>
      <c r="G10" s="28">
        <f t="shared" si="0"/>
        <v>74378.400959999999</v>
      </c>
      <c r="H10" s="29">
        <f t="shared" si="1"/>
        <v>73978.399999999994</v>
      </c>
    </row>
    <row r="11" ht="36">
      <c r="B11" s="25" t="s">
        <v>17</v>
      </c>
      <c r="C11" s="26" t="s">
        <v>18</v>
      </c>
      <c r="D11" s="27">
        <v>28738.400000000001</v>
      </c>
      <c r="E11" s="27">
        <v>28738.400000000001</v>
      </c>
      <c r="F11" s="27">
        <v>13086.940000000001</v>
      </c>
      <c r="G11" s="28">
        <f t="shared" si="0"/>
        <v>15651.460000000001</v>
      </c>
      <c r="H11" s="29">
        <f t="shared" si="1"/>
        <v>15651.460000000001</v>
      </c>
    </row>
    <row r="12" ht="12.75">
      <c r="B12" s="25" t="s">
        <v>19</v>
      </c>
      <c r="C12" s="26" t="s">
        <v>20</v>
      </c>
      <c r="D12" s="27">
        <v>486</v>
      </c>
      <c r="E12" s="27">
        <v>486</v>
      </c>
      <c r="F12" s="27">
        <v>0</v>
      </c>
      <c r="G12" s="28">
        <f t="shared" si="0"/>
        <v>486</v>
      </c>
      <c r="H12" s="29">
        <f t="shared" si="1"/>
        <v>486</v>
      </c>
    </row>
    <row r="13" ht="12.75">
      <c r="B13" s="25" t="s">
        <v>21</v>
      </c>
      <c r="C13" s="26" t="s">
        <v>22</v>
      </c>
      <c r="D13" s="27">
        <v>216961.5</v>
      </c>
      <c r="E13" s="27">
        <v>217053.76000000001</v>
      </c>
      <c r="F13" s="27">
        <v>77611.270000000004</v>
      </c>
      <c r="G13" s="28">
        <f t="shared" si="0"/>
        <v>139350.22999999998</v>
      </c>
      <c r="H13" s="29">
        <f t="shared" si="1"/>
        <v>139442.48999999999</v>
      </c>
    </row>
    <row r="14" ht="12.75">
      <c r="B14" s="20" t="s">
        <v>23</v>
      </c>
      <c r="C14" s="21" t="s">
        <v>24</v>
      </c>
      <c r="D14" s="30">
        <f>D15+D16</f>
        <v>2172.6500000000001</v>
      </c>
      <c r="E14" s="30">
        <f>E15+E16</f>
        <v>2172.6500000000001</v>
      </c>
      <c r="F14" s="30">
        <f>F15+F16</f>
        <v>825.38999999999999</v>
      </c>
      <c r="G14" s="24">
        <f t="shared" si="0"/>
        <v>1347.2600000000002</v>
      </c>
      <c r="H14" s="22">
        <f t="shared" si="1"/>
        <v>1347.2600000000002</v>
      </c>
    </row>
    <row r="15" ht="12.75">
      <c r="B15" s="25" t="s">
        <v>25</v>
      </c>
      <c r="C15" s="26" t="s">
        <v>26</v>
      </c>
      <c r="D15" s="31">
        <v>2110.6500000000001</v>
      </c>
      <c r="E15" s="31">
        <v>2110.6500000000001</v>
      </c>
      <c r="F15" s="27">
        <v>782.00999999999999</v>
      </c>
      <c r="G15" s="28">
        <f t="shared" si="0"/>
        <v>1328.6400000000001</v>
      </c>
      <c r="H15" s="29">
        <f t="shared" si="1"/>
        <v>1328.6400000000001</v>
      </c>
    </row>
    <row r="16" ht="12.75">
      <c r="B16" s="25" t="s">
        <v>27</v>
      </c>
      <c r="C16" s="26" t="s">
        <v>28</v>
      </c>
      <c r="D16" s="31">
        <v>62</v>
      </c>
      <c r="E16" s="31">
        <v>62</v>
      </c>
      <c r="F16" s="27">
        <v>43.380000000000003</v>
      </c>
      <c r="G16" s="28">
        <f t="shared" si="0"/>
        <v>18.619999999999997</v>
      </c>
      <c r="H16" s="29">
        <f t="shared" si="1"/>
        <v>18.619999999999997</v>
      </c>
    </row>
    <row r="17" ht="24">
      <c r="B17" s="20" t="s">
        <v>29</v>
      </c>
      <c r="C17" s="21" t="s">
        <v>30</v>
      </c>
      <c r="D17" s="30">
        <f>D18+D19+D20</f>
        <v>33920.959999999999</v>
      </c>
      <c r="E17" s="30">
        <f>E18+E19+E20</f>
        <v>33720.959999999999</v>
      </c>
      <c r="F17" s="30">
        <f>F18+F19+F20</f>
        <v>13815.93</v>
      </c>
      <c r="G17" s="24">
        <f t="shared" si="0"/>
        <v>20105.029999999999</v>
      </c>
      <c r="H17" s="22">
        <f t="shared" si="1"/>
        <v>19905.029999999999</v>
      </c>
    </row>
    <row r="18" ht="36">
      <c r="B18" s="25" t="s">
        <v>31</v>
      </c>
      <c r="C18" s="26" t="s">
        <v>32</v>
      </c>
      <c r="D18" s="31">
        <v>1862</v>
      </c>
      <c r="E18" s="31">
        <v>1862</v>
      </c>
      <c r="F18" s="27">
        <v>901.13999999999999</v>
      </c>
      <c r="G18" s="28">
        <f t="shared" si="0"/>
        <v>960.86000000000001</v>
      </c>
      <c r="H18" s="29">
        <f t="shared" si="1"/>
        <v>960.86000000000001</v>
      </c>
    </row>
    <row r="19" ht="36">
      <c r="B19" s="25" t="s">
        <v>33</v>
      </c>
      <c r="C19" s="26" t="s">
        <v>34</v>
      </c>
      <c r="D19" s="31">
        <v>11640.1</v>
      </c>
      <c r="E19" s="31">
        <v>11640.1</v>
      </c>
      <c r="F19" s="27">
        <v>5108.1000000000004</v>
      </c>
      <c r="G19" s="28">
        <f t="shared" si="0"/>
        <v>6532</v>
      </c>
      <c r="H19" s="29">
        <f t="shared" si="1"/>
        <v>6532</v>
      </c>
    </row>
    <row r="20" ht="24">
      <c r="B20" s="25" t="s">
        <v>35</v>
      </c>
      <c r="C20" s="26" t="s">
        <v>36</v>
      </c>
      <c r="D20" s="31">
        <v>20418.860000000001</v>
      </c>
      <c r="E20" s="31">
        <v>20218.860000000001</v>
      </c>
      <c r="F20" s="27">
        <v>7806.6899999999996</v>
      </c>
      <c r="G20" s="28">
        <f t="shared" si="0"/>
        <v>12612.170000000002</v>
      </c>
      <c r="H20" s="29">
        <f t="shared" si="1"/>
        <v>12412.170000000002</v>
      </c>
    </row>
    <row r="21" ht="12.75">
      <c r="B21" s="20" t="s">
        <v>37</v>
      </c>
      <c r="C21" s="21" t="s">
        <v>38</v>
      </c>
      <c r="D21" s="30">
        <f>D22+D23+D24+D25+D26+D27+D28</f>
        <v>390011.82359999995</v>
      </c>
      <c r="E21" s="30">
        <f>E22+E23+E24+E25+E26+E27+E28</f>
        <v>408772.81999999995</v>
      </c>
      <c r="F21" s="30">
        <f>F22+F23+F24+F25+F26+F27+F28</f>
        <v>98803.949999999997</v>
      </c>
      <c r="G21" s="24">
        <f t="shared" si="0"/>
        <v>291207.87359999993</v>
      </c>
      <c r="H21" s="22">
        <f t="shared" si="1"/>
        <v>309968.86999999994</v>
      </c>
    </row>
    <row r="22" ht="12.75">
      <c r="B22" s="25" t="s">
        <v>39</v>
      </c>
      <c r="C22" s="26" t="s">
        <v>40</v>
      </c>
      <c r="D22" s="31">
        <v>1219.95</v>
      </c>
      <c r="E22" s="31">
        <v>1219.95</v>
      </c>
      <c r="F22" s="27">
        <v>165.90000000000001</v>
      </c>
      <c r="G22" s="28">
        <f t="shared" si="0"/>
        <v>1054.05</v>
      </c>
      <c r="H22" s="29">
        <f t="shared" si="1"/>
        <v>1054.05</v>
      </c>
    </row>
    <row r="23" ht="12.75">
      <c r="B23" s="25" t="s">
        <v>41</v>
      </c>
      <c r="C23" s="26" t="s">
        <v>42</v>
      </c>
      <c r="D23" s="31">
        <v>3689.9135999999999</v>
      </c>
      <c r="E23" s="31">
        <v>3689.9099999999999</v>
      </c>
      <c r="F23" s="27">
        <v>949.90999999999997</v>
      </c>
      <c r="G23" s="28">
        <f t="shared" si="0"/>
        <v>2740.0036</v>
      </c>
      <c r="H23" s="29">
        <f t="shared" si="1"/>
        <v>2740</v>
      </c>
    </row>
    <row r="24" ht="12.75">
      <c r="B24" s="25" t="s">
        <v>43</v>
      </c>
      <c r="C24" s="26" t="s">
        <v>44</v>
      </c>
      <c r="D24" s="31">
        <v>1.5800000000000001</v>
      </c>
      <c r="E24" s="31">
        <v>1.5800000000000001</v>
      </c>
      <c r="F24" s="27">
        <v>0</v>
      </c>
      <c r="G24" s="28">
        <f t="shared" si="0"/>
        <v>1.5800000000000001</v>
      </c>
      <c r="H24" s="29">
        <f t="shared" si="1"/>
        <v>1.5800000000000001</v>
      </c>
    </row>
    <row r="25" ht="12.75">
      <c r="B25" s="25" t="s">
        <v>45</v>
      </c>
      <c r="C25" s="26" t="s">
        <v>46</v>
      </c>
      <c r="D25" s="31">
        <v>25114.349999999999</v>
      </c>
      <c r="E25" s="31">
        <v>49064.349999999999</v>
      </c>
      <c r="F25" s="27">
        <v>9868.0699999999997</v>
      </c>
      <c r="G25" s="28">
        <f t="shared" si="0"/>
        <v>15246.279999999999</v>
      </c>
      <c r="H25" s="29">
        <f t="shared" si="1"/>
        <v>39196.279999999999</v>
      </c>
    </row>
    <row r="26" ht="12.75">
      <c r="B26" s="25" t="s">
        <v>47</v>
      </c>
      <c r="C26" s="26" t="s">
        <v>48</v>
      </c>
      <c r="D26" s="31">
        <v>346467.72999999998</v>
      </c>
      <c r="E26" s="31">
        <v>341278.72999999998</v>
      </c>
      <c r="F26" s="27">
        <v>84820.559999999998</v>
      </c>
      <c r="G26" s="28">
        <f t="shared" si="0"/>
        <v>261647.16999999998</v>
      </c>
      <c r="H26" s="29">
        <f t="shared" si="1"/>
        <v>256458.16999999998</v>
      </c>
    </row>
    <row r="27" ht="12.75">
      <c r="B27" s="25" t="s">
        <v>49</v>
      </c>
      <c r="C27" s="26" t="s">
        <v>50</v>
      </c>
      <c r="D27" s="31">
        <v>12718.299999999999</v>
      </c>
      <c r="E27" s="31">
        <v>12718.299999999999</v>
      </c>
      <c r="F27" s="27">
        <v>2894.25</v>
      </c>
      <c r="G27" s="28">
        <f t="shared" si="0"/>
        <v>9824.0499999999993</v>
      </c>
      <c r="H27" s="29">
        <f t="shared" si="1"/>
        <v>9824.0499999999993</v>
      </c>
    </row>
    <row r="28" ht="12.75">
      <c r="B28" s="25" t="s">
        <v>51</v>
      </c>
      <c r="C28" s="26" t="s">
        <v>52</v>
      </c>
      <c r="D28" s="31">
        <v>800</v>
      </c>
      <c r="E28" s="31">
        <v>800</v>
      </c>
      <c r="F28" s="27">
        <v>105.26000000000001</v>
      </c>
      <c r="G28" s="28">
        <f t="shared" si="0"/>
        <v>694.74000000000001</v>
      </c>
      <c r="H28" s="29">
        <f t="shared" si="1"/>
        <v>694.74000000000001</v>
      </c>
    </row>
    <row r="29" ht="12.75">
      <c r="B29" s="20" t="s">
        <v>53</v>
      </c>
      <c r="C29" s="21" t="s">
        <v>54</v>
      </c>
      <c r="D29" s="30">
        <f>D30+D31+D32</f>
        <v>1319052.0134099999</v>
      </c>
      <c r="E29" s="30">
        <f>E30+E31+E32</f>
        <v>1389799.0699999998</v>
      </c>
      <c r="F29" s="30">
        <f>F30+F31+F32</f>
        <v>417242.25</v>
      </c>
      <c r="G29" s="24">
        <f t="shared" si="0"/>
        <v>901809.7634099999</v>
      </c>
      <c r="H29" s="22">
        <f t="shared" si="1"/>
        <v>972556.81999999983</v>
      </c>
    </row>
    <row r="30" ht="12.75">
      <c r="B30" s="25" t="s">
        <v>55</v>
      </c>
      <c r="C30" s="26" t="s">
        <v>56</v>
      </c>
      <c r="D30" s="31">
        <v>112044.45341</v>
      </c>
      <c r="E30" s="31">
        <v>165342.26000000001</v>
      </c>
      <c r="F30" s="27">
        <v>88515.429999999993</v>
      </c>
      <c r="G30" s="28">
        <f t="shared" si="0"/>
        <v>23529.023410000009</v>
      </c>
      <c r="H30" s="29">
        <f t="shared" si="1"/>
        <v>76826.830000000016</v>
      </c>
    </row>
    <row r="31" ht="12.75">
      <c r="B31" s="25" t="s">
        <v>57</v>
      </c>
      <c r="C31" s="26" t="s">
        <v>58</v>
      </c>
      <c r="D31" s="31">
        <v>731734.26000000001</v>
      </c>
      <c r="E31" s="31">
        <v>749215.33999999997</v>
      </c>
      <c r="F31" s="27">
        <v>150778.51999999999</v>
      </c>
      <c r="G31" s="28">
        <f t="shared" si="0"/>
        <v>580955.73999999999</v>
      </c>
      <c r="H31" s="29">
        <f t="shared" si="1"/>
        <v>598436.81999999995</v>
      </c>
    </row>
    <row r="32" ht="12.75">
      <c r="B32" s="25" t="s">
        <v>59</v>
      </c>
      <c r="C32" s="26" t="s">
        <v>60</v>
      </c>
      <c r="D32" s="31">
        <v>475273.29999999999</v>
      </c>
      <c r="E32" s="31">
        <v>475241.46999999997</v>
      </c>
      <c r="F32" s="27">
        <v>177948.29999999999</v>
      </c>
      <c r="G32" s="28">
        <f t="shared" si="0"/>
        <v>297325</v>
      </c>
      <c r="H32" s="29">
        <f t="shared" si="1"/>
        <v>297293.16999999998</v>
      </c>
    </row>
    <row r="33" ht="12.75">
      <c r="B33" s="20" t="s">
        <v>61</v>
      </c>
      <c r="C33" s="21" t="s">
        <v>62</v>
      </c>
      <c r="D33" s="30">
        <f>D34+D35</f>
        <v>186885.44959999999</v>
      </c>
      <c r="E33" s="30">
        <f>E34+E35</f>
        <v>186885.44899999999</v>
      </c>
      <c r="F33" s="30">
        <f>F34+F35</f>
        <v>9346.3500000000004</v>
      </c>
      <c r="G33" s="24">
        <f t="shared" si="0"/>
        <v>177539.09959999999</v>
      </c>
      <c r="H33" s="22">
        <f t="shared" si="1"/>
        <v>177539.09899999999</v>
      </c>
    </row>
    <row r="34" ht="12.75">
      <c r="B34" s="25" t="s">
        <v>63</v>
      </c>
      <c r="C34" s="26" t="s">
        <v>64</v>
      </c>
      <c r="D34" s="31">
        <v>165488.44959999999</v>
      </c>
      <c r="E34" s="31">
        <v>165488.44899999999</v>
      </c>
      <c r="F34" s="31">
        <v>3207.52</v>
      </c>
      <c r="G34" s="28">
        <f t="shared" si="0"/>
        <v>162280.9296</v>
      </c>
      <c r="H34" s="29">
        <f t="shared" si="1"/>
        <v>162280.929</v>
      </c>
    </row>
    <row r="35" ht="12.75">
      <c r="B35" s="25" t="s">
        <v>65</v>
      </c>
      <c r="C35" s="26" t="s">
        <v>66</v>
      </c>
      <c r="D35" s="31">
        <v>21397</v>
      </c>
      <c r="E35" s="31">
        <v>21397</v>
      </c>
      <c r="F35" s="27">
        <v>6138.8299999999999</v>
      </c>
      <c r="G35" s="28">
        <f t="shared" si="0"/>
        <v>15258.17</v>
      </c>
      <c r="H35" s="29">
        <f t="shared" si="1"/>
        <v>15258.17</v>
      </c>
    </row>
    <row r="36" ht="12.75">
      <c r="B36" s="20" t="s">
        <v>67</v>
      </c>
      <c r="C36" s="21" t="s">
        <v>68</v>
      </c>
      <c r="D36" s="30">
        <f>D37+D38+D39+D40+D41</f>
        <v>760916.75800000003</v>
      </c>
      <c r="E36" s="30">
        <f>E37+E38+E39+E40+E41</f>
        <v>771306.39400000009</v>
      </c>
      <c r="F36" s="30">
        <f>F37+F38+F39+F40+F41</f>
        <v>384415.09999999998</v>
      </c>
      <c r="G36" s="24">
        <f>D36-F36</f>
        <v>376501.65800000005</v>
      </c>
      <c r="H36" s="22">
        <f>E36-F36</f>
        <v>386891.29400000011</v>
      </c>
    </row>
    <row r="37" ht="12.75">
      <c r="B37" s="25" t="s">
        <v>69</v>
      </c>
      <c r="C37" s="26" t="s">
        <v>70</v>
      </c>
      <c r="D37" s="31">
        <v>205845.5</v>
      </c>
      <c r="E37" s="31">
        <v>205845.5</v>
      </c>
      <c r="F37" s="27">
        <v>88703.039999999994</v>
      </c>
      <c r="G37" s="28">
        <f t="shared" si="0"/>
        <v>117142.46000000001</v>
      </c>
      <c r="H37" s="29">
        <f t="shared" si="1"/>
        <v>117142.46000000001</v>
      </c>
    </row>
    <row r="38" ht="12.75">
      <c r="B38" s="25" t="s">
        <v>71</v>
      </c>
      <c r="C38" s="26" t="s">
        <v>72</v>
      </c>
      <c r="D38" s="31">
        <v>435544.46999999997</v>
      </c>
      <c r="E38" s="31">
        <v>448232.70600000001</v>
      </c>
      <c r="F38" s="27">
        <v>247624.35999999999</v>
      </c>
      <c r="G38" s="28">
        <f t="shared" si="0"/>
        <v>187920.10999999999</v>
      </c>
      <c r="H38" s="29">
        <f t="shared" si="1"/>
        <v>200608.34600000002</v>
      </c>
    </row>
    <row r="39" ht="12.75">
      <c r="B39" s="25" t="s">
        <v>73</v>
      </c>
      <c r="C39" s="26" t="s">
        <v>74</v>
      </c>
      <c r="D39" s="31">
        <v>80844.800000000003</v>
      </c>
      <c r="E39" s="31">
        <v>80889.800000000003</v>
      </c>
      <c r="F39" s="27">
        <v>36297.059999999998</v>
      </c>
      <c r="G39" s="28">
        <f t="shared" si="0"/>
        <v>44547.740000000005</v>
      </c>
      <c r="H39" s="29">
        <f t="shared" si="1"/>
        <v>44592.740000000005</v>
      </c>
    </row>
    <row r="40" ht="12.75">
      <c r="B40" s="25" t="s">
        <v>75</v>
      </c>
      <c r="C40" s="26" t="s">
        <v>76</v>
      </c>
      <c r="D40" s="31">
        <v>5237.4200000000001</v>
      </c>
      <c r="E40" s="31">
        <v>5237.4200000000001</v>
      </c>
      <c r="F40" s="27">
        <v>2447.7600000000002</v>
      </c>
      <c r="G40" s="28">
        <f t="shared" si="0"/>
        <v>2789.6599999999999</v>
      </c>
      <c r="H40" s="29">
        <f t="shared" si="1"/>
        <v>2789.6599999999999</v>
      </c>
    </row>
    <row r="41" ht="12.75">
      <c r="B41" s="25" t="s">
        <v>77</v>
      </c>
      <c r="C41" s="26" t="s">
        <v>78</v>
      </c>
      <c r="D41" s="31">
        <v>33444.567999999999</v>
      </c>
      <c r="E41" s="31">
        <v>31100.968000000001</v>
      </c>
      <c r="F41" s="27">
        <v>9342.8799999999992</v>
      </c>
      <c r="G41" s="28">
        <f t="shared" si="0"/>
        <v>24101.688000000002</v>
      </c>
      <c r="H41" s="29">
        <f t="shared" si="1"/>
        <v>21758.088000000003</v>
      </c>
    </row>
    <row r="42" ht="12.75">
      <c r="B42" s="20" t="s">
        <v>79</v>
      </c>
      <c r="C42" s="21" t="s">
        <v>80</v>
      </c>
      <c r="D42" s="30">
        <f>D43</f>
        <v>132688.97954999999</v>
      </c>
      <c r="E42" s="30">
        <f>E43</f>
        <v>132688.97899999999</v>
      </c>
      <c r="F42" s="30">
        <f>F43</f>
        <v>59137.129999999997</v>
      </c>
      <c r="G42" s="24">
        <f t="shared" si="0"/>
        <v>73551.849549999984</v>
      </c>
      <c r="H42" s="22">
        <f t="shared" si="1"/>
        <v>73551.848999999987</v>
      </c>
    </row>
    <row r="43" ht="12.75">
      <c r="B43" s="25" t="s">
        <v>81</v>
      </c>
      <c r="C43" s="26" t="s">
        <v>82</v>
      </c>
      <c r="D43" s="31">
        <v>132688.97954999999</v>
      </c>
      <c r="E43" s="31">
        <v>132688.97899999999</v>
      </c>
      <c r="F43" s="27">
        <v>59137.129999999997</v>
      </c>
      <c r="G43" s="28">
        <f t="shared" si="0"/>
        <v>73551.849549999984</v>
      </c>
      <c r="H43" s="29">
        <f t="shared" si="1"/>
        <v>73551.848999999987</v>
      </c>
    </row>
    <row r="44" ht="12.75">
      <c r="B44" s="20" t="s">
        <v>83</v>
      </c>
      <c r="C44" s="21" t="s">
        <v>84</v>
      </c>
      <c r="D44" s="30">
        <f>D45+D46+D47</f>
        <v>11049</v>
      </c>
      <c r="E44" s="30">
        <f>E45+E46+E47</f>
        <v>13831</v>
      </c>
      <c r="F44" s="30">
        <f>F45+F46+F47</f>
        <v>3895.52</v>
      </c>
      <c r="G44" s="24">
        <f t="shared" si="0"/>
        <v>7153.4799999999996</v>
      </c>
      <c r="H44" s="22">
        <f t="shared" si="1"/>
        <v>9935.4799999999996</v>
      </c>
    </row>
    <row r="45" ht="12.75">
      <c r="B45" s="25" t="s">
        <v>85</v>
      </c>
      <c r="C45" s="26" t="s">
        <v>86</v>
      </c>
      <c r="D45" s="31">
        <v>5906</v>
      </c>
      <c r="E45" s="31">
        <v>5906</v>
      </c>
      <c r="F45" s="27">
        <v>2580.6399999999999</v>
      </c>
      <c r="G45" s="28">
        <f t="shared" si="0"/>
        <v>3325.3600000000001</v>
      </c>
      <c r="H45" s="29">
        <f t="shared" si="1"/>
        <v>3325.3600000000001</v>
      </c>
    </row>
    <row r="46" ht="12.75">
      <c r="B46" s="25" t="s">
        <v>87</v>
      </c>
      <c r="C46" s="26" t="s">
        <v>88</v>
      </c>
      <c r="D46" s="31">
        <v>634</v>
      </c>
      <c r="E46" s="31">
        <v>634</v>
      </c>
      <c r="F46" s="27">
        <v>50</v>
      </c>
      <c r="G46" s="28">
        <f t="shared" si="0"/>
        <v>584</v>
      </c>
      <c r="H46" s="29">
        <f t="shared" si="1"/>
        <v>584</v>
      </c>
    </row>
    <row r="47" ht="12.75">
      <c r="B47" s="25" t="s">
        <v>89</v>
      </c>
      <c r="C47" s="26" t="s">
        <v>90</v>
      </c>
      <c r="D47" s="31">
        <v>4509</v>
      </c>
      <c r="E47" s="31">
        <v>7291</v>
      </c>
      <c r="F47" s="27">
        <v>1264.8800000000001</v>
      </c>
      <c r="G47" s="28">
        <f t="shared" si="0"/>
        <v>3244.1199999999999</v>
      </c>
      <c r="H47" s="29">
        <f t="shared" si="1"/>
        <v>6026.1199999999999</v>
      </c>
    </row>
    <row r="48" ht="12.75">
      <c r="B48" s="20" t="s">
        <v>91</v>
      </c>
      <c r="C48" s="21" t="s">
        <v>92</v>
      </c>
      <c r="D48" s="30">
        <f>D49+D50+D51</f>
        <v>130816</v>
      </c>
      <c r="E48" s="30">
        <f>E49+E50+E51</f>
        <v>131646</v>
      </c>
      <c r="F48" s="30">
        <f>F49+F50+F51</f>
        <v>62493.919999999998</v>
      </c>
      <c r="G48" s="24">
        <f t="shared" si="0"/>
        <v>68322.080000000002</v>
      </c>
      <c r="H48" s="22">
        <f t="shared" si="1"/>
        <v>69152.080000000002</v>
      </c>
    </row>
    <row r="49" ht="12.75">
      <c r="B49" s="25" t="s">
        <v>93</v>
      </c>
      <c r="C49" s="26" t="s">
        <v>94</v>
      </c>
      <c r="D49" s="31">
        <v>91433.800000000003</v>
      </c>
      <c r="E49" s="31">
        <v>92263.800000000003</v>
      </c>
      <c r="F49" s="27">
        <v>44613.559999999998</v>
      </c>
      <c r="G49" s="28">
        <f t="shared" si="0"/>
        <v>46820.240000000005</v>
      </c>
      <c r="H49" s="29">
        <f t="shared" si="1"/>
        <v>47650.240000000005</v>
      </c>
    </row>
    <row r="50" ht="12.75">
      <c r="B50" s="25" t="s">
        <v>95</v>
      </c>
      <c r="C50" s="26" t="s">
        <v>96</v>
      </c>
      <c r="D50" s="31">
        <v>510</v>
      </c>
      <c r="E50" s="31">
        <v>510</v>
      </c>
      <c r="F50" s="27">
        <v>340.51999999999998</v>
      </c>
      <c r="G50" s="28">
        <f t="shared" si="0"/>
        <v>169.48000000000002</v>
      </c>
      <c r="H50" s="29">
        <f t="shared" si="1"/>
        <v>169.48000000000002</v>
      </c>
    </row>
    <row r="51" ht="12.75">
      <c r="B51" s="25" t="s">
        <v>97</v>
      </c>
      <c r="C51" s="26" t="s">
        <v>98</v>
      </c>
      <c r="D51" s="31">
        <v>38872.199999999997</v>
      </c>
      <c r="E51" s="31">
        <v>38872.199999999997</v>
      </c>
      <c r="F51" s="27">
        <v>17539.84</v>
      </c>
      <c r="G51" s="28">
        <f t="shared" si="0"/>
        <v>21332.359999999997</v>
      </c>
      <c r="H51" s="29">
        <f t="shared" si="1"/>
        <v>21332.359999999997</v>
      </c>
    </row>
    <row r="52" ht="12.75">
      <c r="B52" s="20" t="s">
        <v>99</v>
      </c>
      <c r="C52" s="21" t="s">
        <v>100</v>
      </c>
      <c r="D52" s="30">
        <f>D53</f>
        <v>3000</v>
      </c>
      <c r="E52" s="30">
        <f>E53</f>
        <v>2800</v>
      </c>
      <c r="F52" s="30">
        <f>F53</f>
        <v>411.86000000000001</v>
      </c>
      <c r="G52" s="24">
        <f t="shared" si="0"/>
        <v>2588.1399999999999</v>
      </c>
      <c r="H52" s="22">
        <f t="shared" si="1"/>
        <v>2388.1399999999999</v>
      </c>
    </row>
    <row r="53" ht="24">
      <c r="B53" s="25" t="s">
        <v>101</v>
      </c>
      <c r="C53" s="26" t="s">
        <v>102</v>
      </c>
      <c r="D53" s="31">
        <v>3000</v>
      </c>
      <c r="E53" s="31">
        <v>2800</v>
      </c>
      <c r="F53" s="27">
        <v>411.86000000000001</v>
      </c>
      <c r="G53" s="28">
        <f t="shared" si="0"/>
        <v>2588.1399999999999</v>
      </c>
      <c r="H53" s="29">
        <f t="shared" si="1"/>
        <v>2388.1399999999999</v>
      </c>
    </row>
    <row r="54" ht="36">
      <c r="B54" s="20" t="s">
        <v>103</v>
      </c>
      <c r="C54" s="21" t="s">
        <v>104</v>
      </c>
      <c r="D54" s="30">
        <f>D55</f>
        <v>539.29999999999995</v>
      </c>
      <c r="E54" s="30">
        <f>E55</f>
        <v>539.29999999999995</v>
      </c>
      <c r="F54" s="30">
        <f>F55</f>
        <v>0</v>
      </c>
      <c r="G54" s="24">
        <f t="shared" si="0"/>
        <v>539.29999999999995</v>
      </c>
      <c r="H54" s="22">
        <f t="shared" si="1"/>
        <v>539.29999999999995</v>
      </c>
    </row>
    <row r="55" ht="12.75">
      <c r="B55" s="25" t="s">
        <v>105</v>
      </c>
      <c r="C55" s="26" t="s">
        <v>106</v>
      </c>
      <c r="D55" s="31">
        <v>539.29999999999995</v>
      </c>
      <c r="E55" s="31">
        <v>539.29999999999995</v>
      </c>
      <c r="F55" s="27">
        <v>0</v>
      </c>
      <c r="G55" s="28">
        <f t="shared" si="0"/>
        <v>539.29999999999995</v>
      </c>
      <c r="H55" s="29">
        <f t="shared" si="1"/>
        <v>539.29999999999995</v>
      </c>
    </row>
    <row r="56" ht="12.75" customHeight="1">
      <c r="B56" s="2"/>
      <c r="C56" s="2"/>
      <c r="D56" s="2"/>
      <c r="E56" s="2"/>
      <c r="F56" s="2"/>
      <c r="G56" s="2"/>
      <c r="H56" s="2"/>
    </row>
  </sheetData>
  <mergeCells count="6">
    <mergeCell ref="B2:H2"/>
    <mergeCell ref="B5:B6"/>
    <mergeCell ref="C5:C6"/>
    <mergeCell ref="D5:E5"/>
    <mergeCell ref="F5:F6"/>
    <mergeCell ref="G5:H5"/>
  </mergeCells>
  <printOptions headings="0" gridLines="0"/>
  <pageMargins left="0.75" right="0.75" top="1" bottom="1" header="0.5" footer="0.5"/>
  <pageSetup paperSize="9" scale="90" firstPageNumber="1" fitToWidth="1" fitToHeight="1" pageOrder="downThenOver" orientation="portrait" usePrinterDefaults="1" blackAndWhite="0" draft="0" cellComments="none" useFirstPageNumber="0" errors="displayed" horizontalDpi="600" verticalDpi="600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Р7-Офис/7.2.2.36</Application>
  <DocSecurity>0</DocSecurity>
  <HyperlinksChanged>false</HyperlinksChanged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revision>2</cp:revision>
  <dcterms:created xsi:type="dcterms:W3CDTF">2023-08-24T13:05:00Z</dcterms:created>
  <dcterms:modified xsi:type="dcterms:W3CDTF">2025-07-04T13:54:07Z</dcterms:modified>
  <cp:version>730895</cp:version>
</cp:coreProperties>
</file>